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<sst xmlns="http://schemas.openxmlformats.org/spreadsheetml/2006/main" count="62" uniqueCount="33">
  <si>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</si>
  <si>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</si>
  <si>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</si>
  <si>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</si>
  <si>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</si>
  <si>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</si>
  <si>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</si>
  <si>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</si>
  <si>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</si>
  <si>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</si>
  <si>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</si>
  <si>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</si>
  <si>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</si>
  <si>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</si>
  <si>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</si>
  <si>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</si>
  <si>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</si>
  <si>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</si>
  <si>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</si>
  <si>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</si>
  <si>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</si>
  <si>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</si>
  <si>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</si>
  <si>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АВИАЦИОННАЯ ул.</t>
  </si>
  <si>
    <t>68</t>
  </si>
  <si>
    <t>36</t>
  </si>
  <si>
    <t>506,7</t>
  </si>
  <si>
    <t>1556,5</t>
  </si>
  <si>
    <t>1раз в 2года</t>
  </si>
  <si>
    <t>Приложение № 4</t>
  </si>
  <si>
    <t>к Извещению и документации о проведении</t>
  </si>
  <si>
    <t>открытого конкурса</t>
  </si>
  <si>
    <t>Лот5 Октябрьский территориальный округ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</si>
</sst>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U10" sqref="U1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1.625" style="1" customWidth="1"/>
    <col min="4" max="4" width="12.253906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D1" s="6" t="s">
        <v>29</v>
      </c>
    </row>
    <row r="2" spans="2:4" s="6" customFormat="1" ht="15.75">
      <c r="B2" s="8"/>
      <c r="D2" s="6" t="s">
        <v>30</v>
      </c>
    </row>
    <row r="3" spans="2:4" s="6" customFormat="1" ht="15.75">
      <c r="B3" s="8"/>
      <c r="D3" s="6" t="s">
        <v>31</v>
      </c>
    </row>
    <row r="4" spans="1:2" s="6" customFormat="1" ht="14.25" customHeight="1">
      <c r="A4" s="9"/>
      <c r="B4" s="10"/>
    </row>
    <row r="5" spans="1:2" s="11" customFormat="1" ht="54.75" customHeight="1">
      <c r="A5" s="44" t="s">
        <v>22</v>
      </c>
      <c r="B5" s="44"/>
    </row>
    <row r="6" spans="1:2" s="6" customFormat="1" ht="18.75" customHeight="1">
      <c r="A6" s="47" t="s">
        <v>32</v>
      </c>
      <c r="B6" s="47"/>
    </row>
    <row r="7" spans="1:4" s="12" customFormat="1" ht="33.75" customHeight="1">
      <c r="A7" s="45" t="s">
        <v>7</v>
      </c>
      <c r="B7" s="46" t="s">
        <v>8</v>
      </c>
      <c r="C7" s="31" t="s">
        <v>23</v>
      </c>
      <c r="D7" s="31" t="s">
        <v>23</v>
      </c>
    </row>
    <row r="8" spans="1:4" s="12" customFormat="1" ht="18" customHeight="1">
      <c r="A8" s="45"/>
      <c r="B8" s="46"/>
      <c r="C8" s="32" t="s">
        <v>24</v>
      </c>
      <c r="D8" s="32" t="s">
        <v>25</v>
      </c>
    </row>
    <row r="9" spans="1:4" s="6" customFormat="1" ht="13.5" customHeight="1">
      <c r="A9" s="13"/>
      <c r="B9" s="13" t="s">
        <v>9</v>
      </c>
      <c r="C9" s="30" t="s">
        <v>26</v>
      </c>
      <c r="D9" s="30" t="s">
        <v>27</v>
      </c>
    </row>
    <row r="10" spans="1:4" s="6" customFormat="1" ht="13.5" customHeight="1" thickBot="1">
      <c r="A10" s="13"/>
      <c r="B10" s="13" t="s">
        <v>10</v>
      </c>
      <c r="C10" s="33" t="s">
        <v>26</v>
      </c>
      <c r="D10" s="33" t="s">
        <v>27</v>
      </c>
    </row>
    <row r="11" spans="1:4" s="6" customFormat="1" ht="13.5" customHeight="1" thickTop="1">
      <c r="A11" s="39" t="s">
        <v>6</v>
      </c>
      <c r="B11" s="23" t="s">
        <v>3</v>
      </c>
      <c r="C11" s="14">
        <f>C10*45%/100</f>
        <v>2.28015</v>
      </c>
      <c r="D11" s="14">
        <v>0</v>
      </c>
    </row>
    <row r="12" spans="1:4" s="11" customFormat="1" ht="13.5" customHeight="1">
      <c r="A12" s="40"/>
      <c r="B12" s="24" t="s">
        <v>13</v>
      </c>
      <c r="C12" s="15">
        <f>1007.68*C11</f>
        <v>2297.6615519999996</v>
      </c>
      <c r="D12" s="15">
        <f>1007.68*D11</f>
        <v>0</v>
      </c>
    </row>
    <row r="13" spans="1:4" s="6" customFormat="1" ht="13.5" customHeight="1">
      <c r="A13" s="40"/>
      <c r="B13" s="24" t="s">
        <v>2</v>
      </c>
      <c r="C13" s="5">
        <f>C12/C9/12</f>
        <v>0.37787999999999994</v>
      </c>
      <c r="D13" s="5">
        <f>D12/D9/12</f>
        <v>0</v>
      </c>
    </row>
    <row r="14" spans="1:4" s="6" customFormat="1" ht="13.5" customHeight="1" thickBot="1">
      <c r="A14" s="41"/>
      <c r="B14" s="25" t="s">
        <v>0</v>
      </c>
      <c r="C14" s="16" t="s">
        <v>14</v>
      </c>
      <c r="D14" s="16" t="s">
        <v>14</v>
      </c>
    </row>
    <row r="15" spans="1:4" s="6" customFormat="1" ht="13.5" customHeight="1" thickTop="1">
      <c r="A15" s="40" t="s">
        <v>16</v>
      </c>
      <c r="B15" s="34" t="s">
        <v>4</v>
      </c>
      <c r="C15" s="35">
        <f>C10*10%/10</f>
        <v>5.067</v>
      </c>
      <c r="D15" s="35">
        <f>0</f>
        <v>0</v>
      </c>
    </row>
    <row r="16" spans="1:4" s="6" customFormat="1" ht="13.5" customHeight="1">
      <c r="A16" s="40"/>
      <c r="B16" s="24" t="s">
        <v>13</v>
      </c>
      <c r="C16" s="5">
        <f>2281.73*C15</f>
        <v>11561.52591</v>
      </c>
      <c r="D16" s="5">
        <f>2281.73*D15</f>
        <v>0</v>
      </c>
    </row>
    <row r="17" spans="1:4" s="6" customFormat="1" ht="13.5" customHeight="1">
      <c r="A17" s="40"/>
      <c r="B17" s="24" t="s">
        <v>2</v>
      </c>
      <c r="C17" s="5">
        <f>C16/C9/12</f>
        <v>1.9014416666666667</v>
      </c>
      <c r="D17" s="5">
        <f>D16/D9/12</f>
        <v>0</v>
      </c>
    </row>
    <row r="18" spans="1:4" s="6" customFormat="1" ht="13.5" customHeight="1" thickBot="1">
      <c r="A18" s="41"/>
      <c r="B18" s="25" t="s">
        <v>0</v>
      </c>
      <c r="C18" s="36" t="s">
        <v>14</v>
      </c>
      <c r="D18" s="36" t="s">
        <v>14</v>
      </c>
    </row>
    <row r="19" spans="1:4" s="6" customFormat="1" ht="13.5" customHeight="1" thickTop="1">
      <c r="A19" s="39" t="s">
        <v>17</v>
      </c>
      <c r="B19" s="26" t="s">
        <v>11</v>
      </c>
      <c r="C19" s="38">
        <v>415</v>
      </c>
      <c r="D19" s="38">
        <v>540.2</v>
      </c>
    </row>
    <row r="20" spans="1:4" s="6" customFormat="1" ht="13.5" customHeight="1">
      <c r="A20" s="40"/>
      <c r="B20" s="27" t="s">
        <v>4</v>
      </c>
      <c r="C20" s="17">
        <f>C19*0.089</f>
        <v>36.934999999999995</v>
      </c>
      <c r="D20" s="17">
        <f>D19*0.35</f>
        <v>189.07</v>
      </c>
    </row>
    <row r="21" spans="1:4" s="6" customFormat="1" ht="13.5" customHeight="1">
      <c r="A21" s="40"/>
      <c r="B21" s="24" t="s">
        <v>13</v>
      </c>
      <c r="C21" s="4">
        <f>445.14*C20</f>
        <v>16441.245899999998</v>
      </c>
      <c r="D21" s="4">
        <f>445.14*D20</f>
        <v>84162.6198</v>
      </c>
    </row>
    <row r="22" spans="1:4" s="6" customFormat="1" ht="13.5" customHeight="1">
      <c r="A22" s="40"/>
      <c r="B22" s="24" t="s">
        <v>2</v>
      </c>
      <c r="C22" s="5">
        <f>C21/C9/12</f>
        <v>2.7039743931320306</v>
      </c>
      <c r="D22" s="5">
        <f>D21/D9/12</f>
        <v>4.505976003854802</v>
      </c>
    </row>
    <row r="23" spans="1:4" s="6" customFormat="1" ht="13.5" customHeight="1" thickBot="1">
      <c r="A23" s="41"/>
      <c r="B23" s="25" t="s">
        <v>0</v>
      </c>
      <c r="C23" s="16" t="s">
        <v>21</v>
      </c>
      <c r="D23" s="16" t="s">
        <v>28</v>
      </c>
    </row>
    <row r="24" spans="1:4" s="6" customFormat="1" ht="13.5" customHeight="1" thickTop="1">
      <c r="A24" s="39" t="s">
        <v>18</v>
      </c>
      <c r="B24" s="23" t="s">
        <v>4</v>
      </c>
      <c r="C24" s="37">
        <f>C10*0.25%</f>
        <v>1.26675</v>
      </c>
      <c r="D24" s="37">
        <f>D10*0.25%</f>
        <v>3.89125</v>
      </c>
    </row>
    <row r="25" spans="1:4" s="6" customFormat="1" ht="13.5" customHeight="1">
      <c r="A25" s="40"/>
      <c r="B25" s="24" t="s">
        <v>13</v>
      </c>
      <c r="C25" s="17">
        <f>71.18*C24</f>
        <v>90.16726500000001</v>
      </c>
      <c r="D25" s="17">
        <f>71.18*D24</f>
        <v>276.979175</v>
      </c>
    </row>
    <row r="26" spans="1:4" s="6" customFormat="1" ht="13.5" customHeight="1">
      <c r="A26" s="40"/>
      <c r="B26" s="24" t="s">
        <v>2</v>
      </c>
      <c r="C26" s="17">
        <f>C25/C9/12</f>
        <v>0.01482916666666667</v>
      </c>
      <c r="D26" s="17">
        <f>D25/D9/12</f>
        <v>0.014829166666666666</v>
      </c>
    </row>
    <row r="27" spans="1:4" s="6" customFormat="1" ht="13.5" customHeight="1" thickBot="1">
      <c r="A27" s="41"/>
      <c r="B27" s="25" t="s">
        <v>0</v>
      </c>
      <c r="C27" s="36" t="s">
        <v>14</v>
      </c>
      <c r="D27" s="36" t="s">
        <v>14</v>
      </c>
    </row>
    <row r="28" spans="1:4" s="6" customFormat="1" ht="13.5" customHeight="1" thickTop="1">
      <c r="A28" s="39" t="s">
        <v>19</v>
      </c>
      <c r="B28" s="23" t="s">
        <v>5</v>
      </c>
      <c r="C28" s="18">
        <f>C10*0.48%</f>
        <v>2.4321599999999997</v>
      </c>
      <c r="D28" s="18">
        <f>D10*0.68%</f>
        <v>10.584200000000001</v>
      </c>
    </row>
    <row r="29" spans="1:4" s="6" customFormat="1" ht="13.5" customHeight="1">
      <c r="A29" s="40"/>
      <c r="B29" s="24" t="s">
        <v>13</v>
      </c>
      <c r="C29" s="17">
        <f>45.32*C28</f>
        <v>110.22549119999998</v>
      </c>
      <c r="D29" s="17">
        <f>45.32*D28</f>
        <v>479.6759440000001</v>
      </c>
    </row>
    <row r="30" spans="1:4" s="6" customFormat="1" ht="13.5" customHeight="1">
      <c r="A30" s="40"/>
      <c r="B30" s="24" t="s">
        <v>2</v>
      </c>
      <c r="C30" s="17">
        <f>C29/C9/12</f>
        <v>0.018127999999999995</v>
      </c>
      <c r="D30" s="17">
        <f>D29/D9/12</f>
        <v>0.025681333333333337</v>
      </c>
    </row>
    <row r="31" spans="1:4" s="6" customFormat="1" ht="13.5" customHeight="1" thickBot="1">
      <c r="A31" s="41"/>
      <c r="B31" s="25" t="s">
        <v>0</v>
      </c>
      <c r="C31" s="16" t="s">
        <v>14</v>
      </c>
      <c r="D31" s="16" t="s">
        <v>14</v>
      </c>
    </row>
    <row r="32" spans="1:4" s="6" customFormat="1" ht="13.5" customHeight="1" thickTop="1">
      <c r="A32" s="39" t="s">
        <v>20</v>
      </c>
      <c r="B32" s="26" t="s">
        <v>15</v>
      </c>
      <c r="C32" s="2"/>
      <c r="D32" s="2"/>
    </row>
    <row r="33" spans="1:4" s="6" customFormat="1" ht="13.5" customHeight="1">
      <c r="A33" s="40"/>
      <c r="B33" s="28" t="s">
        <v>4</v>
      </c>
      <c r="C33" s="3">
        <f>C32*10%</f>
        <v>0</v>
      </c>
      <c r="D33" s="3">
        <f>D32*10%</f>
        <v>0</v>
      </c>
    </row>
    <row r="34" spans="1:4" s="6" customFormat="1" ht="13.5" customHeight="1">
      <c r="A34" s="40"/>
      <c r="B34" s="29" t="s">
        <v>1</v>
      </c>
      <c r="C34" s="4">
        <f>C33*1209.48</f>
        <v>0</v>
      </c>
      <c r="D34" s="4">
        <f>D33*1209.48</f>
        <v>0</v>
      </c>
    </row>
    <row r="35" spans="1:4" s="6" customFormat="1" ht="13.5" customHeight="1">
      <c r="A35" s="40"/>
      <c r="B35" s="29" t="s">
        <v>2</v>
      </c>
      <c r="C35" s="5">
        <f>C34/C9</f>
        <v>0</v>
      </c>
      <c r="D35" s="5">
        <f>D34/D9</f>
        <v>0</v>
      </c>
    </row>
    <row r="36" spans="1:4" s="6" customFormat="1" ht="13.5" customHeight="1" thickBot="1">
      <c r="A36" s="41"/>
      <c r="B36" s="25" t="s">
        <v>0</v>
      </c>
      <c r="C36" s="16" t="s">
        <v>14</v>
      </c>
      <c r="D36" s="16" t="s">
        <v>14</v>
      </c>
    </row>
    <row r="37" spans="1:5" s="13" customFormat="1" ht="13.5" customHeight="1" thickTop="1">
      <c r="A37" s="42" t="s">
        <v>12</v>
      </c>
      <c r="B37" s="43"/>
      <c r="C37" s="19">
        <f>C12+C16+C21+C25+C29+C34</f>
        <v>30500.826118199995</v>
      </c>
      <c r="D37" s="19">
        <f>D12+D16+D21+D25+D29+D34</f>
        <v>84919.274919</v>
      </c>
      <c r="E37" s="20"/>
    </row>
    <row r="38" spans="3:4" s="13" customFormat="1" ht="13.5" customHeight="1">
      <c r="C38" s="21"/>
      <c r="D38" s="21"/>
    </row>
    <row r="39" spans="3:4" s="13" customFormat="1" ht="13.5" customHeight="1">
      <c r="C39" s="22">
        <f>C37/C9/12</f>
        <v>5.016253226465364</v>
      </c>
      <c r="D39" s="22">
        <f>D37/D9/12</f>
        <v>4.546486503854802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2015-10-13T13:47:31Z</cp:lastPrinted>
  <dcterms:created xsi:type="dcterms:W3CDTF">2007-12-13T08:11:03Z</dcterms:created>
  <dcterms:modified xsi:type="dcterms:W3CDTF">2017-03-19T16:05:19Z</dcterms:modified>
  <cp:category/>
  <cp:version/>
  <cp:contentType/>
  <cp:contentStatus/>
</cp:coreProperties>
</file>